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ishawjeetsingh/Desktop/AUCPL CLAIMS /"/>
    </mc:Choice>
  </mc:AlternateContent>
  <xr:revisionPtr revIDLastSave="0" documentId="13_ncr:1_{A7442E83-13CD-5345-B3A7-14D4FA5F7135}" xr6:coauthVersionLast="47" xr6:coauthVersionMax="47" xr10:uidLastSave="{00000000-0000-0000-0000-000000000000}"/>
  <bookViews>
    <workbookView xWindow="1080" yWindow="1140" windowWidth="27640" windowHeight="16860" xr2:uid="{EEA9292C-0198-C74D-A068-C6DA8A333372}"/>
  </bookViews>
  <sheets>
    <sheet name="ANNEXURE 6 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7" i="1" l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11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2" i="1"/>
  <c r="F12" i="1"/>
  <c r="G11" i="1"/>
  <c r="F11" i="1"/>
</calcChain>
</file>

<file path=xl/sharedStrings.xml><?xml version="1.0" encoding="utf-8"?>
<sst xmlns="http://schemas.openxmlformats.org/spreadsheetml/2006/main" count="174" uniqueCount="64">
  <si>
    <t>Annexure-6</t>
  </si>
  <si>
    <t xml:space="preserve">Name of the Corporate Debtor:- </t>
  </si>
  <si>
    <t>Ansal Urban Condominiums Pvt. Ltd.</t>
  </si>
  <si>
    <t>Date of Commencement of CIRP :-</t>
  </si>
  <si>
    <t>10th March 2022</t>
  </si>
  <si>
    <t>List of Creditors as on :-</t>
  </si>
  <si>
    <t>List of operational creditors (Employee)</t>
  </si>
  <si>
    <t>Amount in Rs.</t>
  </si>
  <si>
    <t>S. No</t>
  </si>
  <si>
    <t>Name of authorised representative, if any</t>
  </si>
  <si>
    <t>Name of Employee</t>
  </si>
  <si>
    <t>Details of Claim Received</t>
  </si>
  <si>
    <t>Details of claim admitted</t>
  </si>
  <si>
    <t>Amount of contingent claim</t>
  </si>
  <si>
    <t>Amount of any Mutual dues, that may be set-off</t>
  </si>
  <si>
    <t>Amount of claim under verification</t>
  </si>
  <si>
    <t>Amount of claim not admitted</t>
  </si>
  <si>
    <t>Remark s, if any</t>
  </si>
  <si>
    <t>Date of receipt</t>
  </si>
  <si>
    <t>Amount Claimed</t>
  </si>
  <si>
    <t>Amount of claim admitted</t>
  </si>
  <si>
    <t>Nature of Claim</t>
  </si>
  <si>
    <t>Whether related party?</t>
  </si>
  <si>
    <t>% of voting share in COC, If applicable</t>
  </si>
  <si>
    <t>No</t>
  </si>
  <si>
    <t>Prashant Sharma</t>
  </si>
  <si>
    <t>Salary And Full &amp; Final</t>
  </si>
  <si>
    <t>Claim Against Salary Rs. 16826, PF Rs. 80000, Bonus Rs. 10000</t>
  </si>
  <si>
    <t>Arun Kumar</t>
  </si>
  <si>
    <t>Claim against Salary Rs. 44818, LEAVE ENCASH Rs. 16713, PF Rs. 125000, Bonus Rs. 11142, GRATUITY Rs. 100920</t>
  </si>
  <si>
    <t>Sunil Kumar Singh</t>
  </si>
  <si>
    <t>NO DOCUMENTS UPLOAD</t>
  </si>
  <si>
    <t>Rajendra Singh</t>
  </si>
  <si>
    <t>18/6/2022</t>
  </si>
  <si>
    <t>Claim Against Rs. Salary/Full &amp; Final Rs. 153310</t>
  </si>
  <si>
    <t>Pradeep Kumar</t>
  </si>
  <si>
    <t>30/8/2022</t>
  </si>
  <si>
    <t>Claim Against Salary Rs. 30000, PF Rs. 37504, Bonus Rs. 9500</t>
  </si>
  <si>
    <t>Sarvesh Dubey</t>
  </si>
  <si>
    <t>Claim Against Salary Rs. 219425, PF RS. 118517</t>
  </si>
  <si>
    <t>Sanjay Singh</t>
  </si>
  <si>
    <t>23/7/2022</t>
  </si>
  <si>
    <t>Claim Against PF Rs. 283000</t>
  </si>
  <si>
    <t>Sant Ram Singh Saini</t>
  </si>
  <si>
    <t>Claim Against Salary Rs. 31446, PF Rs.50000, Bonus Rs. 9000</t>
  </si>
  <si>
    <t>Dinkar Singh</t>
  </si>
  <si>
    <t>19/7/2022</t>
  </si>
  <si>
    <t>Claim Against PF Rs. 75600, Bonus Rs. 27000, Interest 20000</t>
  </si>
  <si>
    <t>Devender Singh</t>
  </si>
  <si>
    <t>30/7/2022</t>
  </si>
  <si>
    <t xml:space="preserve">Claim Against Salary Rs. 25350, Allowance Rs. 15000, PF Rs. 50000, </t>
  </si>
  <si>
    <t>Santosh Kumar Yadav</t>
  </si>
  <si>
    <t>Claim Against PF Rs.56518, Bonus Rs. 10000</t>
  </si>
  <si>
    <t>Mudit</t>
  </si>
  <si>
    <t>Claim Against PF Rs. 74000</t>
  </si>
  <si>
    <t>Mahender Nath Tiwari</t>
  </si>
  <si>
    <t>Claim Against Salary Rs. 172345, PF Rs. 77260</t>
  </si>
  <si>
    <t>Anil Kumar</t>
  </si>
  <si>
    <t>Claim against PF &amp; Bonus (44460-PF + 9000 BONUS)</t>
  </si>
  <si>
    <t>Amrish Kumar</t>
  </si>
  <si>
    <t>Claim Against Full &amp; Final Settlement</t>
  </si>
  <si>
    <t>Akhalesh Kumar</t>
  </si>
  <si>
    <t>18/11/2022</t>
  </si>
  <si>
    <t>N.A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</si>
</sst>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2" fillId="0" borderId="3" xfId="0" applyFont="1" applyBorder="1" applyAlignment="1">
      <alignment vertical="center"/>
    </xf>
    <xf numFmtId="14" fontId="0" fillId="0" borderId="3" xfId="0" applyNumberFormat="1" applyBorder="1" applyAlignment="1">
      <alignment horizontal="center"/>
    </xf>
    <xf numFmtId="2" fontId="0" fillId="0" borderId="3" xfId="0" applyNumberFormat="1" applyBorder="1" applyAlignment="1">
      <alignment horizontal="right"/>
    </xf>
    <xf numFmtId="0" fontId="0" fillId="0" borderId="3" xfId="0" applyBorder="1" applyAlignment="1">
      <alignment horizontal="left"/>
    </xf>
    <xf numFmtId="0" fontId="2" fillId="0" borderId="3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2" fillId="2" borderId="3" xfId="0" applyFont="1" applyFill="1" applyBorder="1"/>
    <xf numFmtId="2" fontId="0" fillId="2" borderId="3" xfId="0" applyNumberFormat="1" applyFill="1" applyBorder="1" applyAlignment="1">
      <alignment horizontal="right"/>
    </xf>
    <xf numFmtId="0" fontId="0" fillId="2" borderId="3" xfId="0" applyFill="1" applyBorder="1" applyAlignment="1">
      <alignment horizontal="left"/>
    </xf>
    <xf numFmtId="0" fontId="2" fillId="2" borderId="3" xfId="0" applyFont="1" applyFill="1" applyBorder="1" applyAlignment="1">
      <alignment horizontal="left" vertical="center" wrapText="1"/>
    </xf>
    <xf numFmtId="0" fontId="2" fillId="0" borderId="3" xfId="0" applyFont="1" applyBorder="1"/>
    <xf numFmtId="0" fontId="1" fillId="0" borderId="3" xfId="0" applyFont="1" applyBorder="1"/>
    <xf numFmtId="2" fontId="1" fillId="0" borderId="3" xfId="0" applyNumberFormat="1" applyFont="1" applyBorder="1" applyAlignment="1">
      <alignment horizontal="right"/>
    </xf>
    <xf numFmtId="0" fontId="0" fillId="0" borderId="0" xfId="0" applyAlignment="1">
      <alignment vertical="center"/>
    </xf>
    <xf numFmtId="2" fontId="0" fillId="0" borderId="3" xfId="0" applyNumberForma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0" fillId="2" borderId="3" xfId="0" applyNumberFormat="1" applyFill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shawjeetsingh/Desktop/EMPLOYEES/EMPLOYEES%20CLAIM-SUMMA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5">
          <cell r="M5">
            <v>106826</v>
          </cell>
          <cell r="U5">
            <v>106826</v>
          </cell>
        </row>
        <row r="6">
          <cell r="M6">
            <v>298593</v>
          </cell>
          <cell r="U6">
            <v>267194</v>
          </cell>
        </row>
        <row r="8">
          <cell r="M8">
            <v>153310</v>
          </cell>
          <cell r="U8">
            <v>147539</v>
          </cell>
        </row>
        <row r="9">
          <cell r="M9">
            <v>77004</v>
          </cell>
          <cell r="U9">
            <v>73529</v>
          </cell>
        </row>
        <row r="10">
          <cell r="M10">
            <v>337942</v>
          </cell>
          <cell r="U10">
            <v>329435</v>
          </cell>
        </row>
        <row r="11">
          <cell r="M11">
            <v>283000</v>
          </cell>
          <cell r="U11">
            <v>242250</v>
          </cell>
        </row>
        <row r="12">
          <cell r="M12">
            <v>90446</v>
          </cell>
          <cell r="U12">
            <v>88794</v>
          </cell>
        </row>
        <row r="13">
          <cell r="M13">
            <v>175600</v>
          </cell>
          <cell r="U13">
            <v>102600</v>
          </cell>
        </row>
        <row r="14">
          <cell r="M14">
            <v>90350</v>
          </cell>
          <cell r="U14">
            <v>78084</v>
          </cell>
        </row>
        <row r="15">
          <cell r="M15">
            <v>96518</v>
          </cell>
          <cell r="U15">
            <v>56498</v>
          </cell>
        </row>
        <row r="16">
          <cell r="M16">
            <v>74000</v>
          </cell>
          <cell r="U16">
            <v>54000</v>
          </cell>
        </row>
        <row r="17">
          <cell r="M17">
            <v>429605</v>
          </cell>
          <cell r="U17">
            <v>249410</v>
          </cell>
        </row>
        <row r="18">
          <cell r="M18">
            <v>53460</v>
          </cell>
          <cell r="U18">
            <v>48873</v>
          </cell>
        </row>
        <row r="19">
          <cell r="M19">
            <v>150000</v>
          </cell>
          <cell r="U19">
            <v>150000</v>
          </cell>
        </row>
        <row r="20">
          <cell r="M20">
            <v>196000</v>
          </cell>
          <cell r="U20">
            <v>131697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01D9F-2CD5-EA4E-8CE7-06F70478B9E4}">
  <dimension ref="B1:O27"/>
  <sheetViews>
    <sheetView tabSelected="1" workbookViewId="0">
      <selection activeCell="H21" sqref="H21"/>
    </sheetView>
  </sheetViews>
  <sheetFormatPr baseColWidth="10" defaultColWidth="8.83203125" defaultRowHeight="16" x14ac:dyDescent="0.2"/>
  <cols>
    <col min="1" max="1" width="1" customWidth="1"/>
    <col min="2" max="2" width="4.5" style="4" customWidth="1"/>
    <col min="3" max="3" width="13.83203125" customWidth="1"/>
    <col min="4" max="4" width="18.5" customWidth="1"/>
    <col min="5" max="5" width="15" style="4" customWidth="1"/>
    <col min="6" max="6" width="16.1640625" style="4" customWidth="1"/>
    <col min="7" max="7" width="13.5" style="4" customWidth="1"/>
    <col min="8" max="8" width="19.83203125" style="4" bestFit="1" customWidth="1"/>
    <col min="9" max="9" width="8.83203125" style="4"/>
    <col min="10" max="10" width="10" style="4" customWidth="1"/>
    <col min="11" max="11" width="8.83203125" style="4"/>
    <col min="12" max="12" width="11.1640625" style="4" customWidth="1"/>
    <col min="13" max="13" width="14.1640625" style="4" customWidth="1"/>
    <col min="14" max="14" width="10.5" style="4" customWidth="1"/>
    <col min="15" max="15" width="98.1640625" style="4" customWidth="1"/>
  </cols>
  <sheetData>
    <row r="1" spans="2:15" x14ac:dyDescent="0.2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2:15" x14ac:dyDescent="0.2">
      <c r="B2" s="1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2:15" x14ac:dyDescent="0.2">
      <c r="B3" s="3" t="s">
        <v>1</v>
      </c>
      <c r="C3" s="2"/>
      <c r="D3" s="2"/>
      <c r="E3" s="1"/>
      <c r="F3" s="3" t="s">
        <v>2</v>
      </c>
      <c r="G3" s="1"/>
      <c r="H3" s="1"/>
      <c r="I3" s="1"/>
      <c r="J3" s="1"/>
      <c r="K3" s="1"/>
      <c r="L3" s="1"/>
      <c r="M3" s="1"/>
      <c r="N3" s="1"/>
      <c r="O3" s="1"/>
    </row>
    <row r="4" spans="2:15" x14ac:dyDescent="0.2">
      <c r="B4" s="3" t="s">
        <v>3</v>
      </c>
      <c r="C4" s="2"/>
      <c r="D4" s="2"/>
      <c r="E4" s="1"/>
      <c r="F4" s="3" t="s">
        <v>4</v>
      </c>
      <c r="G4" s="1"/>
      <c r="H4" s="1"/>
      <c r="I4" s="1"/>
      <c r="J4" s="1"/>
      <c r="K4" s="1"/>
      <c r="L4" s="1"/>
      <c r="M4" s="1"/>
      <c r="N4" s="1"/>
      <c r="O4" s="1"/>
    </row>
    <row r="5" spans="2:15" x14ac:dyDescent="0.2">
      <c r="B5" s="3" t="s">
        <v>5</v>
      </c>
      <c r="C5" s="2"/>
      <c r="D5" s="2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7" spans="2:15" x14ac:dyDescent="0.2">
      <c r="B7" s="32" t="s">
        <v>6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</row>
    <row r="8" spans="2:15" x14ac:dyDescent="0.2">
      <c r="N8" s="33" t="s">
        <v>7</v>
      </c>
      <c r="O8" s="33"/>
    </row>
    <row r="9" spans="2:15" x14ac:dyDescent="0.2">
      <c r="B9" s="30" t="s">
        <v>8</v>
      </c>
      <c r="C9" s="30" t="s">
        <v>9</v>
      </c>
      <c r="D9" s="30" t="s">
        <v>10</v>
      </c>
      <c r="E9" s="34" t="s">
        <v>11</v>
      </c>
      <c r="F9" s="34"/>
      <c r="G9" s="34" t="s">
        <v>12</v>
      </c>
      <c r="H9" s="34"/>
      <c r="I9" s="34"/>
      <c r="J9" s="34"/>
      <c r="K9" s="30" t="s">
        <v>13</v>
      </c>
      <c r="L9" s="28" t="s">
        <v>14</v>
      </c>
      <c r="M9" s="30" t="s">
        <v>15</v>
      </c>
      <c r="N9" s="30" t="s">
        <v>16</v>
      </c>
      <c r="O9" s="35" t="s">
        <v>17</v>
      </c>
    </row>
    <row r="10" spans="2:15" s="24" customFormat="1" ht="64" x14ac:dyDescent="0.2">
      <c r="B10" s="31"/>
      <c r="C10" s="31"/>
      <c r="D10" s="31"/>
      <c r="E10" s="6" t="s">
        <v>18</v>
      </c>
      <c r="F10" s="6" t="s">
        <v>19</v>
      </c>
      <c r="G10" s="7" t="s">
        <v>20</v>
      </c>
      <c r="H10" s="7" t="s">
        <v>21</v>
      </c>
      <c r="I10" s="7" t="s">
        <v>22</v>
      </c>
      <c r="J10" s="7" t="s">
        <v>23</v>
      </c>
      <c r="K10" s="31"/>
      <c r="L10" s="29"/>
      <c r="M10" s="31"/>
      <c r="N10" s="31"/>
      <c r="O10" s="36"/>
    </row>
    <row r="11" spans="2:15" x14ac:dyDescent="0.2">
      <c r="B11" s="8">
        <v>1</v>
      </c>
      <c r="C11" s="9" t="s">
        <v>24</v>
      </c>
      <c r="D11" s="10" t="s">
        <v>25</v>
      </c>
      <c r="E11" s="11">
        <v>44871</v>
      </c>
      <c r="F11" s="12">
        <f>[1]Sheet1!M5</f>
        <v>106826</v>
      </c>
      <c r="G11" s="12">
        <f>[1]Sheet1!U5</f>
        <v>106826</v>
      </c>
      <c r="H11" s="13" t="s">
        <v>26</v>
      </c>
      <c r="I11" s="9" t="s">
        <v>24</v>
      </c>
      <c r="J11" s="9" t="s">
        <v>24</v>
      </c>
      <c r="K11" s="9" t="s">
        <v>24</v>
      </c>
      <c r="L11" s="9" t="s">
        <v>24</v>
      </c>
      <c r="M11" s="25">
        <f>F11-G11</f>
        <v>0</v>
      </c>
      <c r="N11" s="25" t="s">
        <v>63</v>
      </c>
      <c r="O11" s="14" t="s">
        <v>27</v>
      </c>
    </row>
    <row r="12" spans="2:15" x14ac:dyDescent="0.2">
      <c r="B12" s="8">
        <v>2</v>
      </c>
      <c r="C12" s="9" t="s">
        <v>24</v>
      </c>
      <c r="D12" s="10" t="s">
        <v>28</v>
      </c>
      <c r="E12" s="11">
        <v>44567</v>
      </c>
      <c r="F12" s="12">
        <f>[1]Sheet1!M6</f>
        <v>298593</v>
      </c>
      <c r="G12" s="12">
        <f>[1]Sheet1!U6</f>
        <v>267194</v>
      </c>
      <c r="H12" s="13" t="s">
        <v>26</v>
      </c>
      <c r="I12" s="9" t="s">
        <v>24</v>
      </c>
      <c r="J12" s="9" t="s">
        <v>24</v>
      </c>
      <c r="K12" s="9" t="s">
        <v>24</v>
      </c>
      <c r="L12" s="9" t="s">
        <v>24</v>
      </c>
      <c r="M12" s="25">
        <f t="shared" ref="M12:M26" si="0">F12-G12</f>
        <v>31399</v>
      </c>
      <c r="N12" s="25" t="s">
        <v>63</v>
      </c>
      <c r="O12" s="14" t="s">
        <v>29</v>
      </c>
    </row>
    <row r="13" spans="2:15" x14ac:dyDescent="0.2">
      <c r="B13" s="15">
        <v>3</v>
      </c>
      <c r="C13" s="16" t="s">
        <v>24</v>
      </c>
      <c r="D13" s="17" t="s">
        <v>30</v>
      </c>
      <c r="E13" s="16"/>
      <c r="F13" s="18">
        <v>0</v>
      </c>
      <c r="G13" s="18">
        <v>0</v>
      </c>
      <c r="H13" s="19" t="s">
        <v>26</v>
      </c>
      <c r="I13" s="16" t="s">
        <v>24</v>
      </c>
      <c r="J13" s="16" t="s">
        <v>24</v>
      </c>
      <c r="K13" s="16" t="s">
        <v>24</v>
      </c>
      <c r="L13" s="16" t="s">
        <v>24</v>
      </c>
      <c r="M13" s="27">
        <f t="shared" si="0"/>
        <v>0</v>
      </c>
      <c r="N13" s="27" t="s">
        <v>63</v>
      </c>
      <c r="O13" s="20" t="s">
        <v>31</v>
      </c>
    </row>
    <row r="14" spans="2:15" x14ac:dyDescent="0.2">
      <c r="B14" s="8">
        <v>4</v>
      </c>
      <c r="C14" s="9" t="s">
        <v>24</v>
      </c>
      <c r="D14" s="10" t="s">
        <v>32</v>
      </c>
      <c r="E14" s="11" t="s">
        <v>33</v>
      </c>
      <c r="F14" s="12">
        <f>[1]Sheet1!M8</f>
        <v>153310</v>
      </c>
      <c r="G14" s="12">
        <f>[1]Sheet1!U8</f>
        <v>147539</v>
      </c>
      <c r="H14" s="13" t="s">
        <v>26</v>
      </c>
      <c r="I14" s="9" t="s">
        <v>24</v>
      </c>
      <c r="J14" s="9" t="s">
        <v>24</v>
      </c>
      <c r="K14" s="9" t="s">
        <v>24</v>
      </c>
      <c r="L14" s="9" t="s">
        <v>24</v>
      </c>
      <c r="M14" s="25">
        <f t="shared" si="0"/>
        <v>5771</v>
      </c>
      <c r="N14" s="25" t="s">
        <v>63</v>
      </c>
      <c r="O14" s="10" t="s">
        <v>34</v>
      </c>
    </row>
    <row r="15" spans="2:15" x14ac:dyDescent="0.2">
      <c r="B15" s="8">
        <v>5</v>
      </c>
      <c r="C15" s="9" t="s">
        <v>24</v>
      </c>
      <c r="D15" s="10" t="s">
        <v>35</v>
      </c>
      <c r="E15" s="11" t="s">
        <v>36</v>
      </c>
      <c r="F15" s="12">
        <f>[1]Sheet1!M9</f>
        <v>77004</v>
      </c>
      <c r="G15" s="12">
        <f>[1]Sheet1!U9</f>
        <v>73529</v>
      </c>
      <c r="H15" s="13" t="s">
        <v>26</v>
      </c>
      <c r="I15" s="9" t="s">
        <v>24</v>
      </c>
      <c r="J15" s="9" t="s">
        <v>24</v>
      </c>
      <c r="K15" s="9" t="s">
        <v>24</v>
      </c>
      <c r="L15" s="9" t="s">
        <v>24</v>
      </c>
      <c r="M15" s="25">
        <f t="shared" si="0"/>
        <v>3475</v>
      </c>
      <c r="N15" s="25" t="s">
        <v>63</v>
      </c>
      <c r="O15" s="14" t="s">
        <v>37</v>
      </c>
    </row>
    <row r="16" spans="2:15" x14ac:dyDescent="0.2">
      <c r="B16" s="8">
        <v>6</v>
      </c>
      <c r="C16" s="9" t="s">
        <v>24</v>
      </c>
      <c r="D16" s="21" t="s">
        <v>38</v>
      </c>
      <c r="E16" s="11">
        <v>44627</v>
      </c>
      <c r="F16" s="12">
        <f>[1]Sheet1!M10</f>
        <v>337942</v>
      </c>
      <c r="G16" s="12">
        <f>[1]Sheet1!U10</f>
        <v>329435</v>
      </c>
      <c r="H16" s="13" t="s">
        <v>26</v>
      </c>
      <c r="I16" s="9" t="s">
        <v>24</v>
      </c>
      <c r="J16" s="9" t="s">
        <v>24</v>
      </c>
      <c r="K16" s="9" t="s">
        <v>24</v>
      </c>
      <c r="L16" s="9" t="s">
        <v>24</v>
      </c>
      <c r="M16" s="25">
        <f t="shared" si="0"/>
        <v>8507</v>
      </c>
      <c r="N16" s="25" t="s">
        <v>63</v>
      </c>
      <c r="O16" s="21" t="s">
        <v>39</v>
      </c>
    </row>
    <row r="17" spans="2:15" x14ac:dyDescent="0.2">
      <c r="B17" s="8">
        <v>7</v>
      </c>
      <c r="C17" s="9" t="s">
        <v>24</v>
      </c>
      <c r="D17" s="21" t="s">
        <v>40</v>
      </c>
      <c r="E17" s="11" t="s">
        <v>41</v>
      </c>
      <c r="F17" s="12">
        <f>[1]Sheet1!M11</f>
        <v>283000</v>
      </c>
      <c r="G17" s="12">
        <f>[1]Sheet1!U11</f>
        <v>242250</v>
      </c>
      <c r="H17" s="13" t="s">
        <v>26</v>
      </c>
      <c r="I17" s="9" t="s">
        <v>24</v>
      </c>
      <c r="J17" s="9" t="s">
        <v>24</v>
      </c>
      <c r="K17" s="9" t="s">
        <v>24</v>
      </c>
      <c r="L17" s="9" t="s">
        <v>24</v>
      </c>
      <c r="M17" s="25">
        <f t="shared" si="0"/>
        <v>40750</v>
      </c>
      <c r="N17" s="25" t="s">
        <v>63</v>
      </c>
      <c r="O17" s="21" t="s">
        <v>42</v>
      </c>
    </row>
    <row r="18" spans="2:15" x14ac:dyDescent="0.2">
      <c r="B18" s="8">
        <v>8</v>
      </c>
      <c r="C18" s="9" t="s">
        <v>24</v>
      </c>
      <c r="D18" s="10" t="s">
        <v>43</v>
      </c>
      <c r="E18" s="11">
        <v>44780</v>
      </c>
      <c r="F18" s="12">
        <f>[1]Sheet1!M12</f>
        <v>90446</v>
      </c>
      <c r="G18" s="12">
        <f>[1]Sheet1!U12</f>
        <v>88794</v>
      </c>
      <c r="H18" s="13" t="s">
        <v>26</v>
      </c>
      <c r="I18" s="9" t="s">
        <v>24</v>
      </c>
      <c r="J18" s="9" t="s">
        <v>24</v>
      </c>
      <c r="K18" s="9" t="s">
        <v>24</v>
      </c>
      <c r="L18" s="9" t="s">
        <v>24</v>
      </c>
      <c r="M18" s="25">
        <f t="shared" si="0"/>
        <v>1652</v>
      </c>
      <c r="N18" s="25" t="s">
        <v>63</v>
      </c>
      <c r="O18" s="14" t="s">
        <v>44</v>
      </c>
    </row>
    <row r="19" spans="2:15" x14ac:dyDescent="0.2">
      <c r="B19" s="8">
        <v>9</v>
      </c>
      <c r="C19" s="9" t="s">
        <v>24</v>
      </c>
      <c r="D19" s="10" t="s">
        <v>45</v>
      </c>
      <c r="E19" s="11" t="s">
        <v>46</v>
      </c>
      <c r="F19" s="12">
        <f>[1]Sheet1!M13</f>
        <v>175600</v>
      </c>
      <c r="G19" s="12">
        <f>[1]Sheet1!U13</f>
        <v>102600</v>
      </c>
      <c r="H19" s="13" t="s">
        <v>26</v>
      </c>
      <c r="I19" s="9" t="s">
        <v>24</v>
      </c>
      <c r="J19" s="9" t="s">
        <v>24</v>
      </c>
      <c r="K19" s="9" t="s">
        <v>24</v>
      </c>
      <c r="L19" s="9" t="s">
        <v>24</v>
      </c>
      <c r="M19" s="25">
        <f t="shared" si="0"/>
        <v>73000</v>
      </c>
      <c r="N19" s="25" t="s">
        <v>63</v>
      </c>
      <c r="O19" s="14" t="s">
        <v>47</v>
      </c>
    </row>
    <row r="20" spans="2:15" x14ac:dyDescent="0.2">
      <c r="B20" s="8">
        <v>10</v>
      </c>
      <c r="C20" s="9" t="s">
        <v>24</v>
      </c>
      <c r="D20" s="10" t="s">
        <v>48</v>
      </c>
      <c r="E20" s="11" t="s">
        <v>49</v>
      </c>
      <c r="F20" s="12">
        <f>[1]Sheet1!M14</f>
        <v>90350</v>
      </c>
      <c r="G20" s="12">
        <f>[1]Sheet1!U14</f>
        <v>78084</v>
      </c>
      <c r="H20" s="13" t="s">
        <v>26</v>
      </c>
      <c r="I20" s="9" t="s">
        <v>24</v>
      </c>
      <c r="J20" s="9" t="s">
        <v>24</v>
      </c>
      <c r="K20" s="9" t="s">
        <v>24</v>
      </c>
      <c r="L20" s="9" t="s">
        <v>24</v>
      </c>
      <c r="M20" s="25">
        <f t="shared" si="0"/>
        <v>12266</v>
      </c>
      <c r="N20" s="25" t="s">
        <v>63</v>
      </c>
      <c r="O20" s="14" t="s">
        <v>50</v>
      </c>
    </row>
    <row r="21" spans="2:15" x14ac:dyDescent="0.2">
      <c r="B21" s="8">
        <v>11</v>
      </c>
      <c r="C21" s="9" t="s">
        <v>24</v>
      </c>
      <c r="D21" s="21" t="s">
        <v>51</v>
      </c>
      <c r="E21" s="11">
        <v>44659</v>
      </c>
      <c r="F21" s="12">
        <f>[1]Sheet1!M15</f>
        <v>96518</v>
      </c>
      <c r="G21" s="12">
        <f>[1]Sheet1!U15</f>
        <v>56498</v>
      </c>
      <c r="H21" s="13" t="s">
        <v>26</v>
      </c>
      <c r="I21" s="9" t="s">
        <v>24</v>
      </c>
      <c r="J21" s="9" t="s">
        <v>24</v>
      </c>
      <c r="K21" s="9" t="s">
        <v>24</v>
      </c>
      <c r="L21" s="9" t="s">
        <v>24</v>
      </c>
      <c r="M21" s="25">
        <f t="shared" si="0"/>
        <v>40020</v>
      </c>
      <c r="N21" s="25" t="s">
        <v>63</v>
      </c>
      <c r="O21" s="14" t="s">
        <v>52</v>
      </c>
    </row>
    <row r="22" spans="2:15" x14ac:dyDescent="0.2">
      <c r="B22" s="8">
        <v>12</v>
      </c>
      <c r="C22" s="9" t="s">
        <v>24</v>
      </c>
      <c r="D22" s="21" t="s">
        <v>53</v>
      </c>
      <c r="E22" s="11">
        <v>44781</v>
      </c>
      <c r="F22" s="12">
        <f>[1]Sheet1!M16</f>
        <v>74000</v>
      </c>
      <c r="G22" s="12">
        <f>[1]Sheet1!U16</f>
        <v>54000</v>
      </c>
      <c r="H22" s="13" t="s">
        <v>26</v>
      </c>
      <c r="I22" s="9" t="s">
        <v>24</v>
      </c>
      <c r="J22" s="9" t="s">
        <v>24</v>
      </c>
      <c r="K22" s="9" t="s">
        <v>24</v>
      </c>
      <c r="L22" s="9" t="s">
        <v>24</v>
      </c>
      <c r="M22" s="25">
        <f t="shared" si="0"/>
        <v>20000</v>
      </c>
      <c r="N22" s="25" t="s">
        <v>63</v>
      </c>
      <c r="O22" s="21" t="s">
        <v>54</v>
      </c>
    </row>
    <row r="23" spans="2:15" x14ac:dyDescent="0.2">
      <c r="B23" s="8">
        <v>13</v>
      </c>
      <c r="C23" s="9" t="s">
        <v>24</v>
      </c>
      <c r="D23" s="10" t="s">
        <v>55</v>
      </c>
      <c r="E23" s="11">
        <v>44781</v>
      </c>
      <c r="F23" s="12">
        <f>[1]Sheet1!M17</f>
        <v>429605</v>
      </c>
      <c r="G23" s="12">
        <f>[1]Sheet1!U17</f>
        <v>249410</v>
      </c>
      <c r="H23" s="13" t="s">
        <v>26</v>
      </c>
      <c r="I23" s="9" t="s">
        <v>24</v>
      </c>
      <c r="J23" s="9" t="s">
        <v>24</v>
      </c>
      <c r="K23" s="9" t="s">
        <v>24</v>
      </c>
      <c r="L23" s="9" t="s">
        <v>24</v>
      </c>
      <c r="M23" s="25">
        <f t="shared" si="0"/>
        <v>180195</v>
      </c>
      <c r="N23" s="25" t="s">
        <v>63</v>
      </c>
      <c r="O23" s="10" t="s">
        <v>56</v>
      </c>
    </row>
    <row r="24" spans="2:15" x14ac:dyDescent="0.2">
      <c r="B24" s="8">
        <v>14</v>
      </c>
      <c r="C24" s="9" t="s">
        <v>24</v>
      </c>
      <c r="D24" s="10" t="s">
        <v>57</v>
      </c>
      <c r="E24" s="11">
        <v>44601</v>
      </c>
      <c r="F24" s="12">
        <f>[1]Sheet1!M18</f>
        <v>53460</v>
      </c>
      <c r="G24" s="12">
        <f>[1]Sheet1!U18</f>
        <v>48873</v>
      </c>
      <c r="H24" s="13" t="s">
        <v>26</v>
      </c>
      <c r="I24" s="9" t="s">
        <v>24</v>
      </c>
      <c r="J24" s="9" t="s">
        <v>24</v>
      </c>
      <c r="K24" s="9" t="s">
        <v>24</v>
      </c>
      <c r="L24" s="9" t="s">
        <v>24</v>
      </c>
      <c r="M24" s="25">
        <f t="shared" si="0"/>
        <v>4587</v>
      </c>
      <c r="N24" s="25" t="s">
        <v>63</v>
      </c>
      <c r="O24" s="14" t="s">
        <v>58</v>
      </c>
    </row>
    <row r="25" spans="2:15" x14ac:dyDescent="0.2">
      <c r="B25" s="8">
        <v>15</v>
      </c>
      <c r="C25" s="9" t="s">
        <v>24</v>
      </c>
      <c r="D25" s="21" t="s">
        <v>59</v>
      </c>
      <c r="E25" s="11">
        <v>44690</v>
      </c>
      <c r="F25" s="12">
        <f>[1]Sheet1!M19</f>
        <v>150000</v>
      </c>
      <c r="G25" s="12">
        <f>[1]Sheet1!U19</f>
        <v>150000</v>
      </c>
      <c r="H25" s="13" t="s">
        <v>26</v>
      </c>
      <c r="I25" s="9" t="s">
        <v>24</v>
      </c>
      <c r="J25" s="9" t="s">
        <v>24</v>
      </c>
      <c r="K25" s="9" t="s">
        <v>24</v>
      </c>
      <c r="L25" s="9" t="s">
        <v>24</v>
      </c>
      <c r="M25" s="25">
        <f t="shared" si="0"/>
        <v>0</v>
      </c>
      <c r="N25" s="25" t="s">
        <v>63</v>
      </c>
      <c r="O25" s="21" t="s">
        <v>60</v>
      </c>
    </row>
    <row r="26" spans="2:15" x14ac:dyDescent="0.2">
      <c r="B26" s="8">
        <v>16</v>
      </c>
      <c r="C26" s="9" t="s">
        <v>24</v>
      </c>
      <c r="D26" s="21" t="s">
        <v>61</v>
      </c>
      <c r="E26" s="11" t="s">
        <v>62</v>
      </c>
      <c r="F26" s="12">
        <f>[1]Sheet1!M20</f>
        <v>196000</v>
      </c>
      <c r="G26" s="12">
        <f>[1]Sheet1!U20</f>
        <v>131697</v>
      </c>
      <c r="H26" s="13" t="s">
        <v>26</v>
      </c>
      <c r="I26" s="9" t="s">
        <v>24</v>
      </c>
      <c r="J26" s="9" t="s">
        <v>24</v>
      </c>
      <c r="K26" s="9" t="s">
        <v>24</v>
      </c>
      <c r="L26" s="9" t="s">
        <v>24</v>
      </c>
      <c r="M26" s="25">
        <f t="shared" si="0"/>
        <v>64303</v>
      </c>
      <c r="N26" s="25" t="s">
        <v>63</v>
      </c>
      <c r="O26" s="21" t="s">
        <v>60</v>
      </c>
    </row>
    <row r="27" spans="2:15" s="2" customFormat="1" ht="15" x14ac:dyDescent="0.2">
      <c r="B27" s="5"/>
      <c r="C27" s="22"/>
      <c r="D27" s="5"/>
      <c r="E27" s="5"/>
      <c r="F27" s="23">
        <f>SUM(F11:F26)</f>
        <v>2612654</v>
      </c>
      <c r="G27" s="23">
        <f>SUM(G11:G26)</f>
        <v>2126729</v>
      </c>
      <c r="H27" s="5"/>
      <c r="I27" s="5"/>
      <c r="J27" s="5"/>
      <c r="K27" s="5"/>
      <c r="L27" s="5"/>
      <c r="M27" s="26">
        <f>SUM(M11:M26)</f>
        <v>485925</v>
      </c>
      <c r="N27" s="23"/>
      <c r="O27" s="5"/>
    </row>
  </sheetData>
  <mergeCells count="13">
    <mergeCell ref="L9:L10"/>
    <mergeCell ref="M9:M10"/>
    <mergeCell ref="N9:N10"/>
    <mergeCell ref="B1:O1"/>
    <mergeCell ref="B7:O7"/>
    <mergeCell ref="N8:O8"/>
    <mergeCell ref="D9:D10"/>
    <mergeCell ref="E9:F9"/>
    <mergeCell ref="G9:J9"/>
    <mergeCell ref="O9:O10"/>
    <mergeCell ref="B9:B10"/>
    <mergeCell ref="C9:C10"/>
    <mergeCell ref="K9:K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ANNEXURE 6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Vishawjeet Singh</dc:creator>
  <cp:lastModifiedBy>Vishawjeet Singh</cp:lastModifiedBy>
  <dcterms:created xsi:type="dcterms:W3CDTF">2023-04-22T09:16:58Z</dcterms:created>
  <dcterms:modified xsi:type="dcterms:W3CDTF">2023-04-25T07:04:12Z</dcterms:modified>
</cp:coreProperties>
</file>